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ildungFA187\BilSpC\Schüler_innenhaushalt\"/>
    </mc:Choice>
  </mc:AlternateContent>
  <bookViews>
    <workbookView xWindow="0" yWindow="0" windowWidth="28800" windowHeight="13035"/>
  </bookViews>
  <sheets>
    <sheet name="Tabelle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G22" i="1" l="1"/>
  <c r="G23" i="1"/>
  <c r="G24" i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 l="1"/>
  <c r="I37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22" i="1"/>
  <c r="I39" i="1" l="1"/>
  <c r="G39" i="1" s="1"/>
  <c r="I38" i="1"/>
  <c r="G38" i="1" s="1"/>
  <c r="G40" i="1" l="1"/>
  <c r="G42" i="1" s="1"/>
  <c r="G43" i="1" l="1"/>
  <c r="G44" i="1" s="1"/>
</calcChain>
</file>

<file path=xl/sharedStrings.xml><?xml version="1.0" encoding="utf-8"?>
<sst xmlns="http://schemas.openxmlformats.org/spreadsheetml/2006/main" count="54" uniqueCount="47">
  <si>
    <t>Kapitel:</t>
  </si>
  <si>
    <t>Unterkonto:</t>
  </si>
  <si>
    <t>Titel:</t>
  </si>
  <si>
    <t>Straße:</t>
  </si>
  <si>
    <t>PLZ + Ort:</t>
  </si>
  <si>
    <t>Telefon:</t>
  </si>
  <si>
    <t>Fax:</t>
  </si>
  <si>
    <t>Ansprechpartner Schule:</t>
  </si>
  <si>
    <t>Ansprechpartner Fachbereich:</t>
  </si>
  <si>
    <t>Lieferfirma:</t>
  </si>
  <si>
    <t>Faxnummer:</t>
  </si>
  <si>
    <t>Artikel</t>
  </si>
  <si>
    <t>Anzahl</t>
  </si>
  <si>
    <t>Artikelnummer</t>
  </si>
  <si>
    <t>Einzelpreis</t>
  </si>
  <si>
    <t>Gesamtpreis</t>
  </si>
  <si>
    <t>Berlin</t>
  </si>
  <si>
    <t>PLZ:</t>
  </si>
  <si>
    <t>7% USt</t>
  </si>
  <si>
    <t>ggf. Unterschrift Fachbereich</t>
  </si>
  <si>
    <t>Datum:</t>
  </si>
  <si>
    <t>zzgl.</t>
  </si>
  <si>
    <t>USt in %</t>
  </si>
  <si>
    <t>Schule + lNr.:</t>
  </si>
  <si>
    <t>ja</t>
  </si>
  <si>
    <t>nein</t>
  </si>
  <si>
    <t>Stellungnahme (amtsintern):</t>
  </si>
  <si>
    <t>Stellenzeichen:</t>
  </si>
  <si>
    <t>Unterschrift:</t>
  </si>
  <si>
    <t>Bestellung ausgelöst am:</t>
  </si>
  <si>
    <t>Auftragsausführung spät.:</t>
  </si>
  <si>
    <t>E-Mail:</t>
  </si>
  <si>
    <t>19% USt</t>
  </si>
  <si>
    <t>Skonto:</t>
  </si>
  <si>
    <t>Zwischensumme:</t>
  </si>
  <si>
    <t>Endpreis:</t>
  </si>
  <si>
    <t>sachlich und rechnerisch richtig:</t>
  </si>
  <si>
    <t>Unterschrift Schulleiter/in o. Beauftragte/r</t>
  </si>
  <si>
    <t>Sind dem Bestellantrag Vergleichsangebote beigefügt?</t>
  </si>
  <si>
    <t>Die Bestellung konnte aus folgenden Gründen nicht ausgelöst werden:</t>
  </si>
  <si>
    <r>
      <t xml:space="preserve">Bitte nur ankreuzen, wenn </t>
    </r>
    <r>
      <rPr>
        <b/>
        <sz val="9"/>
        <color theme="1"/>
        <rFont val="Arial"/>
        <family val="2"/>
      </rPr>
      <t xml:space="preserve">alle </t>
    </r>
    <r>
      <rPr>
        <sz val="9"/>
        <color theme="1"/>
        <rFont val="Arial"/>
        <family val="2"/>
      </rPr>
      <t>Artikel mit dem gleichen Satz besteuert werden.</t>
    </r>
  </si>
  <si>
    <t>Begründung*:</t>
  </si>
  <si>
    <t>Summe netto:</t>
  </si>
  <si>
    <t>Versandkosten inkl. USt:</t>
  </si>
  <si>
    <t>Rabatt in Prozent:</t>
  </si>
  <si>
    <t>Anlieferungsstelle              (falls abweichend):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</si>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</sst>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;;;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164" fontId="1" fillId="0" borderId="20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0" fontId="1" fillId="0" borderId="5" xfId="0" applyNumberFormat="1" applyFont="1" applyBorder="1" applyAlignment="1" applyProtection="1">
      <alignment horizontal="right" vertical="center"/>
      <protection locked="0"/>
    </xf>
    <xf numFmtId="164" fontId="1" fillId="0" borderId="5" xfId="0" applyNumberFormat="1" applyFont="1" applyBorder="1" applyAlignment="1" applyProtection="1">
      <alignment vertical="center"/>
      <protection locked="0"/>
    </xf>
    <xf numFmtId="10" fontId="1" fillId="0" borderId="30" xfId="1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30" xfId="0" quotePrefix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view="pageLayout" zoomScaleNormal="100" workbookViewId="0">
      <selection activeCell="H3" sqref="H3:I3"/>
    </sheetView>
  </sheetViews>
  <sheetFormatPr baseColWidth="10" defaultRowHeight="14.25" x14ac:dyDescent="0.25"/>
  <cols>
    <col min="1" max="1" width="13.7109375" style="3" customWidth="1"/>
    <col min="2" max="3" width="9.42578125" style="3" customWidth="1"/>
    <col min="4" max="4" width="9.5703125" style="3" customWidth="1"/>
    <col min="5" max="5" width="9.85546875" style="3" customWidth="1"/>
    <col min="6" max="6" width="10.85546875" style="3" customWidth="1"/>
    <col min="7" max="7" width="11" style="3" customWidth="1"/>
    <col min="8" max="8" width="6.85546875" style="3" customWidth="1"/>
    <col min="9" max="9" width="6.7109375" style="3" bestFit="1" customWidth="1"/>
    <col min="10" max="10" width="19.7109375" style="3" customWidth="1"/>
    <col min="11" max="12" width="11.42578125" style="3"/>
    <col min="13" max="13" width="12" style="3" customWidth="1"/>
    <col min="14" max="14" width="11.42578125" style="3"/>
    <col min="15" max="15" width="10.7109375" style="3" customWidth="1"/>
    <col min="16" max="16" width="10" style="3" customWidth="1"/>
    <col min="17" max="16384" width="11.42578125" style="3"/>
  </cols>
  <sheetData>
    <row r="1" spans="1:16" ht="14.25" customHeight="1" thickBot="1" x14ac:dyDescent="0.3">
      <c r="A1" s="16"/>
      <c r="B1" s="17"/>
      <c r="C1" s="41" t="s">
        <v>0</v>
      </c>
      <c r="D1" s="42">
        <v>3700</v>
      </c>
      <c r="E1" s="41" t="s">
        <v>1</v>
      </c>
      <c r="F1" s="44" t="s">
        <v>46</v>
      </c>
      <c r="G1" s="57"/>
      <c r="H1" s="45"/>
      <c r="I1" s="46"/>
      <c r="J1" s="38"/>
      <c r="K1" s="38"/>
      <c r="L1" s="38"/>
      <c r="M1" s="38"/>
      <c r="N1" s="38"/>
      <c r="O1" s="38"/>
      <c r="P1" s="38"/>
    </row>
    <row r="2" spans="1:16" ht="15" customHeight="1" x14ac:dyDescent="0.25">
      <c r="A2" s="88" t="s">
        <v>2</v>
      </c>
      <c r="B2" s="89"/>
      <c r="C2" s="98">
        <v>53403</v>
      </c>
      <c r="D2" s="99"/>
      <c r="E2" s="99"/>
      <c r="F2" s="100"/>
      <c r="G2" s="58"/>
      <c r="H2" s="47"/>
      <c r="I2" s="48"/>
      <c r="J2" s="96" t="str">
        <f>IF(OR($G$44&gt;=10000),"Bitte beachten Sie, dass es sich hierbei um eine öffentliche Ausschreibung handelt. Bitte nehmen Sie Kontakt mit Ihrer Ansprechpartnerin in der Wirtschafts- und Rechnungsstelle auf.",IF(OR($G$44&gt;=1000),"Bitte beachten Sie, dass ab einem Wert von 1.000,00 € netto mindestens drei schriftliche Vergleichsangebote beizufügen sind. Liegen diese nicht vor, ist eine Begründung zu ergänzen.","Da der Gesamtwert des Bestellantrags unter 1.000,00 € netto liegt, genügt der Nachweis eines durchgeführten formlosen Preisvergleichs."))</f>
        <v>Da der Gesamtwert des Bestellantrags unter 1.000,00 € netto liegt, genügt der Nachweis eines durchgeführten formlosen Preisvergleichs.</v>
      </c>
      <c r="K2" s="97"/>
      <c r="L2" s="97"/>
      <c r="M2" s="97"/>
      <c r="N2" s="97"/>
      <c r="O2" s="97"/>
      <c r="P2" s="97"/>
    </row>
    <row r="3" spans="1:16" ht="14.25" customHeight="1" x14ac:dyDescent="0.25">
      <c r="A3" s="90"/>
      <c r="B3" s="91"/>
      <c r="C3" s="90"/>
      <c r="D3" s="101"/>
      <c r="E3" s="101"/>
      <c r="F3" s="91"/>
      <c r="G3" s="31"/>
      <c r="H3" s="49"/>
      <c r="I3" s="50"/>
      <c r="J3" s="97"/>
      <c r="K3" s="97"/>
      <c r="L3" s="97"/>
      <c r="M3" s="97"/>
      <c r="N3" s="97"/>
      <c r="O3" s="97"/>
      <c r="P3" s="97"/>
    </row>
    <row r="4" spans="1:16" x14ac:dyDescent="0.25">
      <c r="A4" s="4"/>
      <c r="B4" s="4"/>
      <c r="C4" s="4"/>
      <c r="D4" s="4"/>
      <c r="E4" s="4"/>
      <c r="F4" s="4"/>
      <c r="G4" s="4"/>
      <c r="H4" s="4"/>
      <c r="I4" s="4"/>
      <c r="J4" s="39"/>
      <c r="K4" s="38"/>
      <c r="L4" s="38"/>
      <c r="M4" s="38"/>
      <c r="N4" s="38"/>
      <c r="O4" s="40" t="s">
        <v>24</v>
      </c>
      <c r="P4" s="40" t="s">
        <v>25</v>
      </c>
    </row>
    <row r="5" spans="1:16" x14ac:dyDescent="0.25">
      <c r="A5" s="5" t="s">
        <v>23</v>
      </c>
      <c r="B5" s="54"/>
      <c r="C5" s="55"/>
      <c r="D5" s="55"/>
      <c r="E5" s="55"/>
      <c r="F5" s="55"/>
      <c r="G5" s="55"/>
      <c r="H5" s="55"/>
      <c r="I5" s="56"/>
      <c r="J5" s="59" t="s">
        <v>38</v>
      </c>
      <c r="K5" s="60"/>
      <c r="L5" s="60"/>
      <c r="M5" s="60"/>
      <c r="N5" s="61"/>
      <c r="O5" s="31"/>
      <c r="P5" s="31"/>
    </row>
    <row r="6" spans="1:16" x14ac:dyDescent="0.25">
      <c r="A6" s="5" t="s">
        <v>3</v>
      </c>
      <c r="B6" s="54"/>
      <c r="C6" s="55"/>
      <c r="D6" s="55"/>
      <c r="E6" s="56"/>
      <c r="F6" s="5" t="s">
        <v>17</v>
      </c>
      <c r="G6" s="30"/>
      <c r="H6" s="64" t="s">
        <v>16</v>
      </c>
      <c r="I6" s="65"/>
      <c r="J6" s="4"/>
      <c r="K6" s="4"/>
      <c r="L6" s="4"/>
      <c r="M6" s="4"/>
      <c r="N6" s="4"/>
      <c r="O6" s="4"/>
      <c r="P6" s="4"/>
    </row>
    <row r="7" spans="1:16" x14ac:dyDescent="0.25">
      <c r="A7" s="5" t="s">
        <v>5</v>
      </c>
      <c r="B7" s="54"/>
      <c r="C7" s="55"/>
      <c r="D7" s="55"/>
      <c r="E7" s="56"/>
      <c r="F7" s="5" t="s">
        <v>6</v>
      </c>
      <c r="G7" s="51"/>
      <c r="H7" s="52"/>
      <c r="I7" s="53"/>
      <c r="J7" s="38" t="s">
        <v>41</v>
      </c>
      <c r="K7" s="4"/>
      <c r="L7" s="4"/>
      <c r="M7" s="4"/>
      <c r="N7" s="4"/>
      <c r="O7" s="4"/>
      <c r="P7" s="4"/>
    </row>
    <row r="8" spans="1:16" x14ac:dyDescent="0.25">
      <c r="A8" s="5" t="s">
        <v>31</v>
      </c>
      <c r="B8" s="51"/>
      <c r="C8" s="52"/>
      <c r="D8" s="52"/>
      <c r="E8" s="52"/>
      <c r="F8" s="53"/>
      <c r="G8" s="11"/>
      <c r="H8" s="11"/>
      <c r="I8" s="11"/>
      <c r="J8" s="51"/>
      <c r="K8" s="52"/>
      <c r="L8" s="52"/>
      <c r="M8" s="52"/>
      <c r="N8" s="52"/>
      <c r="O8" s="52"/>
      <c r="P8" s="53"/>
    </row>
    <row r="9" spans="1:16" x14ac:dyDescent="0.25">
      <c r="A9" s="64" t="s">
        <v>7</v>
      </c>
      <c r="B9" s="65"/>
      <c r="C9" s="51"/>
      <c r="D9" s="52"/>
      <c r="E9" s="52"/>
      <c r="F9" s="53"/>
      <c r="G9" s="11"/>
      <c r="H9" s="11"/>
      <c r="I9" s="11"/>
      <c r="J9" s="51"/>
      <c r="K9" s="52"/>
      <c r="L9" s="52"/>
      <c r="M9" s="52"/>
      <c r="N9" s="52"/>
      <c r="O9" s="52"/>
      <c r="P9" s="53"/>
    </row>
    <row r="10" spans="1:16" x14ac:dyDescent="0.25">
      <c r="A10" s="64" t="s">
        <v>8</v>
      </c>
      <c r="B10" s="65"/>
      <c r="C10" s="51"/>
      <c r="D10" s="52"/>
      <c r="E10" s="52"/>
      <c r="F10" s="53"/>
      <c r="G10" s="11"/>
      <c r="H10" s="11"/>
      <c r="I10" s="11"/>
      <c r="J10" s="51"/>
      <c r="K10" s="52"/>
      <c r="L10" s="52"/>
      <c r="M10" s="52"/>
      <c r="N10" s="52"/>
      <c r="O10" s="52"/>
      <c r="P10" s="53"/>
    </row>
    <row r="11" spans="1:16" x14ac:dyDescent="0.25">
      <c r="A11" s="11"/>
      <c r="B11" s="11"/>
      <c r="C11" s="18"/>
      <c r="D11" s="10"/>
      <c r="E11" s="10"/>
      <c r="F11" s="10"/>
      <c r="G11" s="11"/>
      <c r="H11" s="11"/>
      <c r="I11" s="11"/>
      <c r="J11" s="51"/>
      <c r="K11" s="52"/>
      <c r="L11" s="52"/>
      <c r="M11" s="52"/>
      <c r="N11" s="52"/>
      <c r="O11" s="52"/>
      <c r="P11" s="53"/>
    </row>
    <row r="12" spans="1:16" x14ac:dyDescent="0.25">
      <c r="A12" s="92" t="s">
        <v>45</v>
      </c>
      <c r="B12" s="93"/>
      <c r="C12" s="51"/>
      <c r="D12" s="52"/>
      <c r="E12" s="52"/>
      <c r="F12" s="53"/>
      <c r="G12" s="11"/>
      <c r="H12" s="11"/>
      <c r="J12" s="51"/>
      <c r="K12" s="52"/>
      <c r="L12" s="52"/>
      <c r="M12" s="52"/>
      <c r="N12" s="52"/>
      <c r="O12" s="52"/>
      <c r="P12" s="53"/>
    </row>
    <row r="13" spans="1:16" x14ac:dyDescent="0.25">
      <c r="A13" s="94"/>
      <c r="B13" s="95"/>
      <c r="C13" s="51"/>
      <c r="D13" s="52"/>
      <c r="E13" s="52"/>
      <c r="F13" s="53"/>
      <c r="G13" s="11"/>
      <c r="H13" s="11"/>
      <c r="J13" s="51"/>
      <c r="K13" s="52"/>
      <c r="L13" s="52"/>
      <c r="M13" s="52"/>
      <c r="N13" s="52"/>
      <c r="O13" s="52"/>
      <c r="P13" s="53"/>
    </row>
    <row r="14" spans="1:16" x14ac:dyDescent="0.25">
      <c r="A14" s="4"/>
      <c r="B14" s="4"/>
      <c r="C14" s="51"/>
      <c r="D14" s="52"/>
      <c r="E14" s="52"/>
      <c r="F14" s="53"/>
      <c r="G14" s="11"/>
      <c r="H14" s="11"/>
      <c r="J14" s="51"/>
      <c r="K14" s="52"/>
      <c r="L14" s="52"/>
      <c r="M14" s="52"/>
      <c r="N14" s="52"/>
      <c r="O14" s="52"/>
      <c r="P14" s="53"/>
    </row>
    <row r="15" spans="1:16" x14ac:dyDescent="0.25">
      <c r="A15" s="4"/>
      <c r="B15" s="4"/>
      <c r="C15" s="4"/>
      <c r="D15" s="4"/>
      <c r="E15" s="4"/>
      <c r="F15" s="4"/>
      <c r="G15" s="11"/>
      <c r="H15" s="11"/>
      <c r="I15" s="11"/>
      <c r="J15" s="51"/>
      <c r="K15" s="52"/>
      <c r="L15" s="52"/>
      <c r="M15" s="52"/>
      <c r="N15" s="52"/>
      <c r="O15" s="52"/>
      <c r="P15" s="53"/>
    </row>
    <row r="16" spans="1:16" x14ac:dyDescent="0.25">
      <c r="A16" s="2" t="s">
        <v>9</v>
      </c>
      <c r="B16" s="51"/>
      <c r="C16" s="52"/>
      <c r="D16" s="52"/>
      <c r="E16" s="52"/>
      <c r="F16" s="53"/>
      <c r="G16" s="11"/>
      <c r="H16" s="11"/>
      <c r="I16" s="11"/>
      <c r="J16" s="51"/>
      <c r="K16" s="52"/>
      <c r="L16" s="52"/>
      <c r="M16" s="52"/>
      <c r="N16" s="52"/>
      <c r="O16" s="52"/>
      <c r="P16" s="53"/>
    </row>
    <row r="17" spans="1:16" x14ac:dyDescent="0.25">
      <c r="A17" s="2" t="s">
        <v>3</v>
      </c>
      <c r="B17" s="54"/>
      <c r="C17" s="55"/>
      <c r="D17" s="55"/>
      <c r="E17" s="56"/>
      <c r="F17" s="2" t="s">
        <v>4</v>
      </c>
      <c r="G17" s="54"/>
      <c r="H17" s="55"/>
      <c r="I17" s="56"/>
      <c r="J17" s="51"/>
      <c r="K17" s="52"/>
      <c r="L17" s="52"/>
      <c r="M17" s="52"/>
      <c r="N17" s="52"/>
      <c r="O17" s="52"/>
      <c r="P17" s="53"/>
    </row>
    <row r="18" spans="1:16" ht="15" x14ac:dyDescent="0.25">
      <c r="A18" s="2" t="s">
        <v>10</v>
      </c>
      <c r="B18" s="51"/>
      <c r="C18" s="52"/>
      <c r="D18" s="53"/>
      <c r="E18" s="64" t="s">
        <v>30</v>
      </c>
      <c r="F18" s="87"/>
      <c r="G18" s="72"/>
      <c r="H18" s="52"/>
      <c r="I18" s="53"/>
      <c r="J18" s="51"/>
      <c r="K18" s="52"/>
      <c r="L18" s="52"/>
      <c r="M18" s="52"/>
      <c r="N18" s="52"/>
      <c r="O18" s="52"/>
      <c r="P18" s="53"/>
    </row>
    <row r="19" spans="1:16" x14ac:dyDescent="0.25">
      <c r="A19" s="2" t="s">
        <v>31</v>
      </c>
      <c r="B19" s="54"/>
      <c r="C19" s="55"/>
      <c r="D19" s="55"/>
      <c r="E19" s="55"/>
      <c r="F19" s="55"/>
      <c r="G19" s="55"/>
      <c r="H19" s="55"/>
      <c r="I19" s="56"/>
      <c r="J19" s="51"/>
      <c r="K19" s="52"/>
      <c r="L19" s="52"/>
      <c r="M19" s="52"/>
      <c r="N19" s="52"/>
      <c r="O19" s="52"/>
      <c r="P19" s="53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51"/>
      <c r="K20" s="52"/>
      <c r="L20" s="52"/>
      <c r="M20" s="52"/>
      <c r="N20" s="52"/>
      <c r="O20" s="52"/>
      <c r="P20" s="53"/>
    </row>
    <row r="21" spans="1:16" x14ac:dyDescent="0.25">
      <c r="A21" s="74" t="s">
        <v>11</v>
      </c>
      <c r="B21" s="74"/>
      <c r="C21" s="1" t="s">
        <v>12</v>
      </c>
      <c r="D21" s="74" t="s">
        <v>13</v>
      </c>
      <c r="E21" s="74"/>
      <c r="F21" s="1" t="s">
        <v>14</v>
      </c>
      <c r="G21" s="1" t="s">
        <v>15</v>
      </c>
      <c r="H21" s="1" t="s">
        <v>22</v>
      </c>
      <c r="I21" s="15" t="s">
        <v>21</v>
      </c>
      <c r="J21" s="51"/>
      <c r="K21" s="52"/>
      <c r="L21" s="52"/>
      <c r="M21" s="52"/>
      <c r="N21" s="52"/>
      <c r="O21" s="52"/>
      <c r="P21" s="53"/>
    </row>
    <row r="22" spans="1:16" x14ac:dyDescent="0.25">
      <c r="A22" s="51"/>
      <c r="B22" s="53"/>
      <c r="C22" s="31"/>
      <c r="D22" s="70"/>
      <c r="E22" s="71"/>
      <c r="F22" s="32"/>
      <c r="G22" s="22">
        <f t="shared" ref="G22:G36" si="0">C22*F22</f>
        <v>0</v>
      </c>
      <c r="H22" s="43"/>
      <c r="I22" s="15">
        <f t="shared" ref="I22:I36" si="1">IF($H22=7,$G22*0.07,IF($H22=19,$G22*0.19,0))</f>
        <v>0</v>
      </c>
      <c r="J22" s="51"/>
      <c r="K22" s="52"/>
      <c r="L22" s="52"/>
      <c r="M22" s="52"/>
      <c r="N22" s="52"/>
      <c r="O22" s="52"/>
      <c r="P22" s="53"/>
    </row>
    <row r="23" spans="1:16" x14ac:dyDescent="0.25">
      <c r="A23" s="51"/>
      <c r="B23" s="53"/>
      <c r="C23" s="31"/>
      <c r="D23" s="70"/>
      <c r="E23" s="71"/>
      <c r="F23" s="32"/>
      <c r="G23" s="22">
        <f t="shared" si="0"/>
        <v>0</v>
      </c>
      <c r="H23" s="43"/>
      <c r="I23" s="15">
        <f t="shared" si="1"/>
        <v>0</v>
      </c>
      <c r="J23" s="51"/>
      <c r="K23" s="52"/>
      <c r="L23" s="52"/>
      <c r="M23" s="52"/>
      <c r="N23" s="52"/>
      <c r="O23" s="52"/>
      <c r="P23" s="53"/>
    </row>
    <row r="24" spans="1:16" x14ac:dyDescent="0.25">
      <c r="A24" s="51"/>
      <c r="B24" s="53"/>
      <c r="C24" s="31"/>
      <c r="D24" s="70"/>
      <c r="E24" s="71"/>
      <c r="F24" s="32"/>
      <c r="G24" s="22">
        <f t="shared" si="0"/>
        <v>0</v>
      </c>
      <c r="H24" s="43"/>
      <c r="I24" s="15">
        <f t="shared" si="1"/>
        <v>0</v>
      </c>
      <c r="J24" s="51"/>
      <c r="K24" s="52"/>
      <c r="L24" s="52"/>
      <c r="M24" s="52"/>
      <c r="N24" s="52"/>
      <c r="O24" s="52"/>
      <c r="P24" s="53"/>
    </row>
    <row r="25" spans="1:16" x14ac:dyDescent="0.25">
      <c r="A25" s="51"/>
      <c r="B25" s="53"/>
      <c r="C25" s="31"/>
      <c r="D25" s="70"/>
      <c r="E25" s="71"/>
      <c r="F25" s="32"/>
      <c r="G25" s="22">
        <f t="shared" si="0"/>
        <v>0</v>
      </c>
      <c r="H25" s="43"/>
      <c r="I25" s="15">
        <f t="shared" si="1"/>
        <v>0</v>
      </c>
      <c r="J25" s="51"/>
      <c r="K25" s="52"/>
      <c r="L25" s="52"/>
      <c r="M25" s="52"/>
      <c r="N25" s="52"/>
      <c r="O25" s="52"/>
      <c r="P25" s="53"/>
    </row>
    <row r="26" spans="1:16" x14ac:dyDescent="0.25">
      <c r="A26" s="51"/>
      <c r="B26" s="53"/>
      <c r="C26" s="31"/>
      <c r="D26" s="70"/>
      <c r="E26" s="71"/>
      <c r="F26" s="32"/>
      <c r="G26" s="22">
        <f t="shared" si="0"/>
        <v>0</v>
      </c>
      <c r="H26" s="43"/>
      <c r="I26" s="15">
        <f t="shared" si="1"/>
        <v>0</v>
      </c>
      <c r="J26" s="51"/>
      <c r="K26" s="52"/>
      <c r="L26" s="52"/>
      <c r="M26" s="52"/>
      <c r="N26" s="52"/>
      <c r="O26" s="52"/>
      <c r="P26" s="53"/>
    </row>
    <row r="27" spans="1:16" x14ac:dyDescent="0.25">
      <c r="A27" s="51"/>
      <c r="B27" s="53"/>
      <c r="C27" s="31"/>
      <c r="D27" s="70"/>
      <c r="E27" s="71"/>
      <c r="F27" s="32"/>
      <c r="G27" s="22">
        <f t="shared" si="0"/>
        <v>0</v>
      </c>
      <c r="H27" s="43"/>
      <c r="I27" s="15">
        <f t="shared" si="1"/>
        <v>0</v>
      </c>
      <c r="J27" s="4"/>
      <c r="K27" s="4"/>
      <c r="L27" s="4"/>
      <c r="M27" s="4"/>
      <c r="N27" s="4"/>
      <c r="O27" s="4"/>
      <c r="P27" s="4"/>
    </row>
    <row r="28" spans="1:16" x14ac:dyDescent="0.25">
      <c r="A28" s="51"/>
      <c r="B28" s="53"/>
      <c r="C28" s="31"/>
      <c r="D28" s="70"/>
      <c r="E28" s="71"/>
      <c r="F28" s="32"/>
      <c r="G28" s="22">
        <f t="shared" si="0"/>
        <v>0</v>
      </c>
      <c r="H28" s="43"/>
      <c r="I28" s="15">
        <f t="shared" si="1"/>
        <v>0</v>
      </c>
      <c r="J28" s="4"/>
      <c r="K28" s="4"/>
      <c r="L28" s="4"/>
      <c r="M28" s="4"/>
      <c r="N28" s="4"/>
      <c r="O28" s="4"/>
      <c r="P28" s="4"/>
    </row>
    <row r="29" spans="1:16" x14ac:dyDescent="0.25">
      <c r="A29" s="51"/>
      <c r="B29" s="53"/>
      <c r="C29" s="31"/>
      <c r="D29" s="70"/>
      <c r="E29" s="71"/>
      <c r="F29" s="32"/>
      <c r="G29" s="22">
        <f t="shared" si="0"/>
        <v>0</v>
      </c>
      <c r="H29" s="43"/>
      <c r="I29" s="15">
        <f t="shared" si="1"/>
        <v>0</v>
      </c>
      <c r="J29" s="108" t="s">
        <v>26</v>
      </c>
      <c r="K29" s="109"/>
      <c r="L29" s="4"/>
      <c r="M29" s="4"/>
      <c r="N29" s="4"/>
      <c r="O29" s="4"/>
      <c r="P29" s="4"/>
    </row>
    <row r="30" spans="1:16" x14ac:dyDescent="0.25">
      <c r="A30" s="51"/>
      <c r="B30" s="53"/>
      <c r="C30" s="31"/>
      <c r="D30" s="70"/>
      <c r="E30" s="71"/>
      <c r="F30" s="32"/>
      <c r="G30" s="22">
        <f t="shared" si="0"/>
        <v>0</v>
      </c>
      <c r="H30" s="43"/>
      <c r="I30" s="15">
        <f t="shared" si="1"/>
        <v>0</v>
      </c>
      <c r="J30" s="110"/>
      <c r="K30" s="111"/>
      <c r="L30" s="111"/>
      <c r="M30" s="111"/>
      <c r="N30" s="111"/>
      <c r="O30" s="111"/>
      <c r="P30" s="112"/>
    </row>
    <row r="31" spans="1:16" x14ac:dyDescent="0.25">
      <c r="A31" s="51"/>
      <c r="B31" s="53"/>
      <c r="C31" s="31"/>
      <c r="D31" s="70"/>
      <c r="E31" s="71"/>
      <c r="F31" s="32"/>
      <c r="G31" s="22">
        <f t="shared" si="0"/>
        <v>0</v>
      </c>
      <c r="H31" s="43"/>
      <c r="I31" s="15">
        <f t="shared" si="1"/>
        <v>0</v>
      </c>
      <c r="J31" s="110"/>
      <c r="K31" s="111"/>
      <c r="L31" s="111"/>
      <c r="M31" s="111"/>
      <c r="N31" s="111"/>
      <c r="O31" s="111"/>
      <c r="P31" s="112"/>
    </row>
    <row r="32" spans="1:16" x14ac:dyDescent="0.25">
      <c r="A32" s="51"/>
      <c r="B32" s="53"/>
      <c r="C32" s="31"/>
      <c r="D32" s="70"/>
      <c r="E32" s="71"/>
      <c r="F32" s="32"/>
      <c r="G32" s="22">
        <f t="shared" si="0"/>
        <v>0</v>
      </c>
      <c r="H32" s="43"/>
      <c r="I32" s="15">
        <f t="shared" si="1"/>
        <v>0</v>
      </c>
      <c r="J32" s="110"/>
      <c r="K32" s="111"/>
      <c r="L32" s="111"/>
      <c r="M32" s="111"/>
      <c r="N32" s="111"/>
      <c r="O32" s="111"/>
      <c r="P32" s="112"/>
    </row>
    <row r="33" spans="1:16" x14ac:dyDescent="0.25">
      <c r="A33" s="51"/>
      <c r="B33" s="53"/>
      <c r="C33" s="31"/>
      <c r="D33" s="70"/>
      <c r="E33" s="71"/>
      <c r="F33" s="32"/>
      <c r="G33" s="22">
        <f t="shared" si="0"/>
        <v>0</v>
      </c>
      <c r="H33" s="43"/>
      <c r="I33" s="15">
        <f t="shared" si="1"/>
        <v>0</v>
      </c>
      <c r="J33" s="4"/>
      <c r="K33" s="4"/>
      <c r="L33" s="4"/>
      <c r="M33" s="4"/>
      <c r="N33" s="4"/>
      <c r="O33" s="4"/>
      <c r="P33" s="4"/>
    </row>
    <row r="34" spans="1:16" x14ac:dyDescent="0.25">
      <c r="A34" s="51"/>
      <c r="B34" s="53"/>
      <c r="C34" s="31"/>
      <c r="D34" s="70"/>
      <c r="E34" s="71"/>
      <c r="F34" s="32"/>
      <c r="G34" s="22">
        <f t="shared" si="0"/>
        <v>0</v>
      </c>
      <c r="H34" s="43"/>
      <c r="I34" s="15">
        <f t="shared" si="1"/>
        <v>0</v>
      </c>
      <c r="J34" s="4" t="s">
        <v>20</v>
      </c>
      <c r="K34" s="29"/>
      <c r="M34" s="11" t="s">
        <v>27</v>
      </c>
      <c r="N34" s="29"/>
    </row>
    <row r="35" spans="1:16" x14ac:dyDescent="0.25">
      <c r="A35" s="51"/>
      <c r="B35" s="53"/>
      <c r="C35" s="31"/>
      <c r="D35" s="70"/>
      <c r="E35" s="71"/>
      <c r="F35" s="32"/>
      <c r="G35" s="22">
        <f t="shared" si="0"/>
        <v>0</v>
      </c>
      <c r="H35" s="43"/>
      <c r="I35" s="15">
        <f t="shared" si="1"/>
        <v>0</v>
      </c>
      <c r="J35" s="4"/>
      <c r="K35" s="4"/>
      <c r="L35" s="4"/>
      <c r="M35" s="4"/>
      <c r="N35" s="4"/>
      <c r="O35" s="4"/>
      <c r="P35" s="4"/>
    </row>
    <row r="36" spans="1:16" ht="15" thickBot="1" x14ac:dyDescent="0.3">
      <c r="A36" s="51"/>
      <c r="B36" s="53"/>
      <c r="C36" s="31"/>
      <c r="D36" s="70"/>
      <c r="E36" s="71"/>
      <c r="F36" s="32"/>
      <c r="G36" s="22">
        <f t="shared" si="0"/>
        <v>0</v>
      </c>
      <c r="H36" s="43"/>
      <c r="I36" s="15">
        <f t="shared" si="1"/>
        <v>0</v>
      </c>
      <c r="J36" s="4" t="s">
        <v>28</v>
      </c>
      <c r="K36" s="102"/>
      <c r="L36" s="103"/>
      <c r="M36" s="103"/>
      <c r="N36" s="104"/>
      <c r="O36" s="4"/>
      <c r="P36" s="4"/>
    </row>
    <row r="37" spans="1:16" ht="15" thickBot="1" x14ac:dyDescent="0.3">
      <c r="A37" s="9" t="s">
        <v>42</v>
      </c>
      <c r="B37" s="6"/>
      <c r="C37" s="6"/>
      <c r="D37" s="6"/>
      <c r="E37" s="6"/>
      <c r="F37" s="6"/>
      <c r="G37" s="23">
        <f>SUM(G22:G36)</f>
        <v>0</v>
      </c>
      <c r="H37" s="21"/>
      <c r="I37" s="20">
        <f t="shared" ref="I37" si="2">IF($H37=7,$G37*0.07,IF($H37=19,$G37*0.19,0))</f>
        <v>0</v>
      </c>
      <c r="J37" s="4"/>
      <c r="K37" s="105"/>
      <c r="L37" s="106"/>
      <c r="M37" s="106"/>
      <c r="N37" s="107"/>
      <c r="O37" s="4"/>
      <c r="P37" s="4"/>
    </row>
    <row r="38" spans="1:16" ht="14.25" customHeight="1" x14ac:dyDescent="0.25">
      <c r="A38" s="75" t="s">
        <v>40</v>
      </c>
      <c r="B38" s="76"/>
      <c r="C38" s="77"/>
      <c r="D38" s="27" t="s">
        <v>18</v>
      </c>
      <c r="E38" s="33"/>
      <c r="F38" s="4"/>
      <c r="G38" s="22">
        <f>IF(E38="x",G37*0.07,I38)</f>
        <v>0</v>
      </c>
      <c r="H38" s="7"/>
      <c r="I38" s="12">
        <f>SUMIF($H$22:$H$36,7,$I$22:$I$36)</f>
        <v>0</v>
      </c>
      <c r="J38" s="4"/>
      <c r="K38" s="4"/>
      <c r="L38" s="4"/>
      <c r="M38" s="4"/>
      <c r="N38" s="4"/>
      <c r="O38" s="4"/>
      <c r="P38" s="4"/>
    </row>
    <row r="39" spans="1:16" x14ac:dyDescent="0.25">
      <c r="A39" s="78"/>
      <c r="B39" s="79"/>
      <c r="C39" s="80"/>
      <c r="D39" s="24" t="s">
        <v>32</v>
      </c>
      <c r="E39" s="34"/>
      <c r="F39" s="4"/>
      <c r="G39" s="22">
        <f>IF(E39="x",G37*0.19,I39)</f>
        <v>0</v>
      </c>
      <c r="H39" s="8"/>
      <c r="I39" s="12">
        <f>SUMIF($H$22:$H$36,19,$I$22:$I$36)</f>
        <v>0</v>
      </c>
      <c r="J39" s="108" t="s">
        <v>39</v>
      </c>
      <c r="K39" s="109"/>
      <c r="L39" s="109"/>
      <c r="M39" s="109"/>
      <c r="N39" s="109"/>
      <c r="O39" s="4"/>
      <c r="P39" s="4"/>
    </row>
    <row r="40" spans="1:16" x14ac:dyDescent="0.25">
      <c r="A40" s="64" t="s">
        <v>44</v>
      </c>
      <c r="B40" s="65"/>
      <c r="C40" s="35"/>
      <c r="D40" s="19"/>
      <c r="E40" s="11"/>
      <c r="F40" s="17"/>
      <c r="G40" s="22">
        <f>C40*SUM(G37:G39)</f>
        <v>0</v>
      </c>
      <c r="H40" s="8"/>
      <c r="J40" s="110"/>
      <c r="K40" s="111"/>
      <c r="L40" s="111"/>
      <c r="M40" s="111"/>
      <c r="N40" s="111"/>
      <c r="O40" s="111"/>
      <c r="P40" s="112"/>
    </row>
    <row r="41" spans="1:16" x14ac:dyDescent="0.25">
      <c r="A41" s="66" t="s">
        <v>43</v>
      </c>
      <c r="B41" s="67"/>
      <c r="C41" s="36"/>
      <c r="D41" s="11"/>
      <c r="E41" s="11"/>
      <c r="F41" s="11"/>
      <c r="G41" s="28"/>
      <c r="H41" s="7"/>
      <c r="I41" s="4"/>
      <c r="J41" s="110"/>
      <c r="K41" s="111"/>
      <c r="L41" s="111"/>
      <c r="M41" s="111"/>
      <c r="N41" s="111"/>
      <c r="O41" s="111"/>
      <c r="P41" s="112"/>
    </row>
    <row r="42" spans="1:16" x14ac:dyDescent="0.25">
      <c r="A42" s="68" t="s">
        <v>34</v>
      </c>
      <c r="B42" s="69"/>
      <c r="C42" s="69"/>
      <c r="D42" s="69"/>
      <c r="E42" s="69"/>
      <c r="F42" s="69"/>
      <c r="G42" s="22">
        <f>SUM(G37:G39)-G40+C41</f>
        <v>0</v>
      </c>
      <c r="H42" s="7"/>
      <c r="I42" s="4"/>
      <c r="J42" s="110"/>
      <c r="K42" s="111"/>
      <c r="L42" s="111"/>
      <c r="M42" s="111"/>
      <c r="N42" s="111"/>
      <c r="O42" s="111"/>
      <c r="P42" s="112"/>
    </row>
    <row r="43" spans="1:16" ht="15.75" customHeight="1" thickBot="1" x14ac:dyDescent="0.3">
      <c r="A43" s="62" t="s">
        <v>33</v>
      </c>
      <c r="B43" s="63"/>
      <c r="C43" s="37"/>
      <c r="D43" s="13"/>
      <c r="E43" s="13"/>
      <c r="F43" s="14"/>
      <c r="G43" s="26">
        <f>G42*C43</f>
        <v>0</v>
      </c>
      <c r="H43" s="7"/>
      <c r="I43" s="4"/>
      <c r="J43" s="110"/>
      <c r="K43" s="111"/>
      <c r="L43" s="111"/>
      <c r="M43" s="111"/>
      <c r="N43" s="111"/>
      <c r="O43" s="111"/>
      <c r="P43" s="112"/>
    </row>
    <row r="44" spans="1:16" ht="15" thickBot="1" x14ac:dyDescent="0.3">
      <c r="A44" s="9" t="s">
        <v>35</v>
      </c>
      <c r="B44" s="6"/>
      <c r="C44" s="6"/>
      <c r="D44" s="6"/>
      <c r="E44" s="6"/>
      <c r="F44" s="6"/>
      <c r="G44" s="25">
        <f>G42-G43</f>
        <v>0</v>
      </c>
      <c r="H44" s="7"/>
      <c r="I44" s="4"/>
      <c r="J44" s="110"/>
      <c r="K44" s="111"/>
      <c r="L44" s="111"/>
      <c r="M44" s="111"/>
      <c r="N44" s="111"/>
      <c r="O44" s="111"/>
      <c r="P44" s="112"/>
    </row>
    <row r="45" spans="1:16" x14ac:dyDescent="0.25">
      <c r="A45" s="4"/>
      <c r="B45" s="4"/>
      <c r="C45" s="4"/>
      <c r="D45" s="4"/>
      <c r="E45" s="4"/>
      <c r="F45" s="4"/>
      <c r="G45" s="4"/>
      <c r="H45" s="4"/>
      <c r="I45" s="4"/>
      <c r="J45" s="110"/>
      <c r="K45" s="111"/>
      <c r="L45" s="111"/>
      <c r="M45" s="111"/>
      <c r="N45" s="111"/>
      <c r="O45" s="111"/>
      <c r="P45" s="112"/>
    </row>
    <row r="46" spans="1:16" x14ac:dyDescent="0.25">
      <c r="A46" s="4" t="s">
        <v>36</v>
      </c>
      <c r="B46" s="4"/>
      <c r="C46" s="4"/>
      <c r="D46" s="4"/>
      <c r="E46" s="4" t="s">
        <v>36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 t="s">
        <v>37</v>
      </c>
      <c r="B47" s="4"/>
      <c r="C47" s="4"/>
      <c r="D47" s="4"/>
      <c r="E47" s="4" t="s">
        <v>19</v>
      </c>
      <c r="F47" s="4"/>
      <c r="G47" s="4"/>
      <c r="H47" s="4"/>
      <c r="I47" s="4"/>
      <c r="J47" s="4" t="s">
        <v>29</v>
      </c>
      <c r="K47" s="29"/>
      <c r="M47" s="4" t="s">
        <v>27</v>
      </c>
      <c r="N47" s="29"/>
    </row>
    <row r="48" spans="1:16" x14ac:dyDescent="0.25">
      <c r="A48" s="81"/>
      <c r="B48" s="82"/>
      <c r="C48" s="82"/>
      <c r="D48" s="83"/>
      <c r="E48" s="81"/>
      <c r="F48" s="82"/>
      <c r="G48" s="82"/>
      <c r="H48" s="82"/>
      <c r="I48" s="83"/>
      <c r="J48" s="4"/>
      <c r="K48" s="4"/>
      <c r="L48" s="4"/>
      <c r="M48" s="4"/>
      <c r="N48" s="4"/>
      <c r="O48" s="4"/>
      <c r="P48" s="4"/>
    </row>
    <row r="49" spans="1:16" x14ac:dyDescent="0.25">
      <c r="A49" s="84"/>
      <c r="B49" s="85"/>
      <c r="C49" s="85"/>
      <c r="D49" s="86"/>
      <c r="E49" s="84"/>
      <c r="F49" s="85"/>
      <c r="G49" s="85"/>
      <c r="H49" s="85"/>
      <c r="I49" s="86"/>
      <c r="J49" s="4" t="s">
        <v>28</v>
      </c>
      <c r="K49" s="102"/>
      <c r="L49" s="103"/>
      <c r="M49" s="103"/>
      <c r="N49" s="104"/>
      <c r="O49" s="4"/>
      <c r="P49" s="4"/>
    </row>
    <row r="50" spans="1:16" x14ac:dyDescent="0.25">
      <c r="A50" s="4" t="s">
        <v>20</v>
      </c>
      <c r="B50" s="73"/>
      <c r="C50" s="73"/>
      <c r="D50" s="73"/>
      <c r="E50" s="4" t="s">
        <v>20</v>
      </c>
      <c r="F50" s="51"/>
      <c r="G50" s="52"/>
      <c r="H50" s="52"/>
      <c r="I50" s="53"/>
      <c r="J50" s="4"/>
      <c r="K50" s="105"/>
      <c r="L50" s="106"/>
      <c r="M50" s="106"/>
      <c r="N50" s="107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</sheetData>
  <sheetProtection algorithmName="SHA-512" hashValue="68Z1TLMtpN62Q43TSRPmtkYZteNg1DIxzaSm8yhjkAVV0o1vEobUAoRynnO39sTm1VESDshrWTKYKpIyHDVV/Q==" saltValue="6HdKVv1D2k067ATClir8CQ==" spinCount="100000" sheet="1" objects="1" scenarios="1" selectLockedCells="1"/>
  <protectedRanges>
    <protectedRange algorithmName="SHA-512" hashValue="0KAbs6AKQuBEeFzl0l6v93irPByr8lCiNHXtJrWyIUHNbqJO+TN8H4FUGmBUspB6QumWt2KHACtvJIUWZdwGxw==" saltValue="ksg2MANs1r5qPEr2KlLJXg==" spinCount="100000" sqref="J49" name="Bereich5"/>
    <protectedRange algorithmName="SHA-512" hashValue="6ZZ1vJd57UBQBqxiehFYhJfhFizrBRSt42kaHlOz/+dgo4frj1wnCEf/wAEdMA297sG1FOnOziKyN1H0FMSJNQ==" saltValue="JPPckvItpmK0HOe1mf5DkQ==" spinCount="100000" sqref="A38:D39 G22:G44 A44 A12 A46 E46:E47 A47:B47 A50 E50 A37 I22:I39 A40:A42" name="Bereich3"/>
    <protectedRange algorithmName="SHA-512" hashValue="21kHTFnc9VcQ/+BoSSy9v7fh41zzI17NUdu62cTcgQb+1YEn0rbs/9uB50SMRbPiHHN+dR4V9gXg6HDb5biBmw==" saltValue="jrZaaOratDa8zH5EDuicpw==" spinCount="100000" sqref="C1 E1 G1:I2 A1:A3 C2:F2" name="Bereich1"/>
    <protectedRange algorithmName="SHA-512" hashValue="RM00MiVYBn0amnHI90HLvB4W9uwOpNsv1mTrur81lKR/+moDkc2hrjAriBSccPhvkC7GVrhvIzPUK8Yg//0YVg==" saltValue="ZghOs0dD873+FaRGAx6uMA==" spinCount="100000" sqref="F6:F7 H6:I6 E18 F17 A21:G21 I21 A16:A19 A5:A11" name="Bereich2"/>
    <protectedRange algorithmName="SHA-512" hashValue="wveAUysbRsApBdP8sWnIEeFtENRnSm9HM12PUekcPaP9co5ohk0V3eOjeNcxC/1t3xKjjZ5/VdmzYaVeTMqacg==" saltValue="ym39oGR23vrXzvk5a/ByKw==" spinCount="100000" sqref="J29:J32 J7 J2:J5 J39:J45 K47 N47 K40:P45 J36:N36 K30:P32 J34:K34 M34:N34" name="Bereich4"/>
  </protectedRanges>
  <dataConsolidate/>
  <mergeCells count="101">
    <mergeCell ref="J19:P19"/>
    <mergeCell ref="J20:P20"/>
    <mergeCell ref="J30:P30"/>
    <mergeCell ref="J31:P31"/>
    <mergeCell ref="J32:P32"/>
    <mergeCell ref="J9:P9"/>
    <mergeCell ref="J8:P8"/>
    <mergeCell ref="J14:P14"/>
    <mergeCell ref="J13:P13"/>
    <mergeCell ref="K49:N50"/>
    <mergeCell ref="J18:P18"/>
    <mergeCell ref="J26:P26"/>
    <mergeCell ref="J25:P25"/>
    <mergeCell ref="J24:P24"/>
    <mergeCell ref="J23:P23"/>
    <mergeCell ref="J22:P22"/>
    <mergeCell ref="J21:P21"/>
    <mergeCell ref="A25:B25"/>
    <mergeCell ref="A24:B24"/>
    <mergeCell ref="A23:B23"/>
    <mergeCell ref="A22:B22"/>
    <mergeCell ref="D30:E30"/>
    <mergeCell ref="D29:E29"/>
    <mergeCell ref="K36:N37"/>
    <mergeCell ref="J39:N39"/>
    <mergeCell ref="J29:K29"/>
    <mergeCell ref="J45:P45"/>
    <mergeCell ref="J40:P40"/>
    <mergeCell ref="J41:P41"/>
    <mergeCell ref="J42:P42"/>
    <mergeCell ref="J43:P43"/>
    <mergeCell ref="J44:P44"/>
    <mergeCell ref="B18:D18"/>
    <mergeCell ref="B19:I19"/>
    <mergeCell ref="E18:F18"/>
    <mergeCell ref="G17:I17"/>
    <mergeCell ref="B17:E17"/>
    <mergeCell ref="A2:B3"/>
    <mergeCell ref="B8:F8"/>
    <mergeCell ref="J12:P12"/>
    <mergeCell ref="J11:P11"/>
    <mergeCell ref="J10:P10"/>
    <mergeCell ref="H6:I6"/>
    <mergeCell ref="C9:F9"/>
    <mergeCell ref="C10:F10"/>
    <mergeCell ref="B16:F16"/>
    <mergeCell ref="A12:B13"/>
    <mergeCell ref="C12:F12"/>
    <mergeCell ref="C13:F13"/>
    <mergeCell ref="C14:F14"/>
    <mergeCell ref="A9:B9"/>
    <mergeCell ref="A10:B10"/>
    <mergeCell ref="J2:P3"/>
    <mergeCell ref="J15:P15"/>
    <mergeCell ref="J16:P16"/>
    <mergeCell ref="C2:F3"/>
    <mergeCell ref="J17:P17"/>
    <mergeCell ref="F50:I50"/>
    <mergeCell ref="B50:D50"/>
    <mergeCell ref="A36:B36"/>
    <mergeCell ref="D36:E36"/>
    <mergeCell ref="A21:B21"/>
    <mergeCell ref="A38:C39"/>
    <mergeCell ref="A34:B34"/>
    <mergeCell ref="A33:B33"/>
    <mergeCell ref="A32:B32"/>
    <mergeCell ref="A27:B27"/>
    <mergeCell ref="A26:B26"/>
    <mergeCell ref="A35:B35"/>
    <mergeCell ref="D31:E31"/>
    <mergeCell ref="D22:E22"/>
    <mergeCell ref="D35:E35"/>
    <mergeCell ref="D34:E34"/>
    <mergeCell ref="D21:E21"/>
    <mergeCell ref="D23:E23"/>
    <mergeCell ref="A48:D49"/>
    <mergeCell ref="E48:I49"/>
    <mergeCell ref="H1:I2"/>
    <mergeCell ref="H3:I3"/>
    <mergeCell ref="G7:I7"/>
    <mergeCell ref="B7:E7"/>
    <mergeCell ref="B6:E6"/>
    <mergeCell ref="B5:I5"/>
    <mergeCell ref="G1:G2"/>
    <mergeCell ref="J5:N5"/>
    <mergeCell ref="A43:B43"/>
    <mergeCell ref="A40:B40"/>
    <mergeCell ref="A41:B41"/>
    <mergeCell ref="A42:F42"/>
    <mergeCell ref="A31:B31"/>
    <mergeCell ref="A30:B30"/>
    <mergeCell ref="A29:B29"/>
    <mergeCell ref="A28:B28"/>
    <mergeCell ref="D33:E33"/>
    <mergeCell ref="D32:E32"/>
    <mergeCell ref="D25:E25"/>
    <mergeCell ref="D28:E28"/>
    <mergeCell ref="D27:E27"/>
    <mergeCell ref="D26:E26"/>
    <mergeCell ref="D24:E24"/>
    <mergeCell ref="G18:I18"/>
  </mergeCells>
  <dataValidations disablePrompts="1" count="4">
    <dataValidation type="list" operator="equal" allowBlank="1" showInputMessage="1" showErrorMessage="1" error="hier bitte nur 7 oder 19 eintragen" prompt="hier bitte nur 7 oder 19 eintragen" sqref="H23 H33:H36 H25 H27 H29 H31">
      <formula1>"7, 19"</formula1>
    </dataValidation>
    <dataValidation type="list" operator="equal" allowBlank="1" showInputMessage="1" showErrorMessage="1" sqref="H22 H24 H26 H28 H30 H32">
      <formula1>"7, 19"</formula1>
    </dataValidation>
    <dataValidation type="whole" allowBlank="1" showInputMessage="1" showErrorMessage="1" sqref="D40">
      <formula1>0</formula1>
      <formula2>99</formula2>
    </dataValidation>
    <dataValidation type="whole" allowBlank="1" showInputMessage="1" showErrorMessage="1" sqref="G6">
      <formula1>10000</formula1>
      <formula2>19999</formula2>
    </dataValidation>
  </dataValidations>
  <pageMargins left="0.7" right="0.7" top="1.1458333333333333" bottom="0.78740157499999996" header="0.3" footer="0.3"/>
  <pageSetup paperSize="9" orientation="portrait" r:id="rId1"/>
  <headerFooter>
    <oddHeader>&amp;L&amp;"Arial,Standard"&amp;9Bezirksamt Lichtenberg von Berlin
GB Schule und Sport
Schul- und Sportamt
Geschäftszimmer&amp;C&amp;"Arial,Fett"&amp;14Bestellantrag
Schüler*innenhaushalt&amp;R&amp;"Arial,Standard"&amp;9SchulSp AL G1
Frau Richter 
&amp;D</oddHeader>
    <oddFooter>&amp;L&amp;"Arial,Standard"&amp;8*Die Beantragung von zentralen Mitteln ist grundsätzlich ausführlich zu begründen. Vor Beschaffung ist die Einwilligung der Wirtschafts- und Rechnungsstelle einzuholen.</oddFooter>
    <firstFooter>&amp;L&amp;"Arial,Standard"&amp;8*Die Beantragung von zentralen Mitteln ist grundsätzlich ausführlich zu begründen. Vor der Beschaffung ist die Bewilligung durch die Wirtschafts- und Rechnungsstelle einzuholen.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Bezirksamt Lichtenberg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Janke, Steffi</dc:creator>
  <cp:lastModifiedBy>Richter, Charmaine</cp:lastModifiedBy>
  <cp:lastPrinted>2019-06-26T05:23:05Z</cp:lastPrinted>
  <dcterms:created xsi:type="dcterms:W3CDTF">2019-05-23T08:31:56Z</dcterms:created>
  <dcterms:modified xsi:type="dcterms:W3CDTF">2024-07-15T05:34:42Z</dcterms:modified>
</cp:coreProperties>
</file>